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缺项材料选用定价审批表" sheetId="1" r:id="rId1"/>
    <sheet name="超20万且占比1%" sheetId="2" r:id="rId2"/>
  </sheets>
  <definedNames>
    <definedName name="_xlnm.Print_Area" localSheetId="0">缺项材料选用定价审批表!$A$1:$M$51</definedName>
    <definedName name="_xlnm.Print_Titles" localSheetId="0">缺项材料选用定价审批表!$1:$6</definedName>
  </definedNames>
  <calcPr calcId="144525"/>
</workbook>
</file>

<file path=xl/sharedStrings.xml><?xml version="1.0" encoding="utf-8"?>
<sst xmlns="http://schemas.openxmlformats.org/spreadsheetml/2006/main" count="240" uniqueCount="121">
  <si>
    <t>龙岩市本级财政投资建设项目缺项材料选用定价审批表</t>
  </si>
  <si>
    <t>项目     基本情况</t>
  </si>
  <si>
    <t>立项批复项目名称</t>
  </si>
  <si>
    <t>莲花湖（安置）小区夜景照明工程</t>
  </si>
  <si>
    <t>立项批复文号</t>
  </si>
  <si>
    <t xml:space="preserve"> </t>
  </si>
  <si>
    <t>项目单位</t>
  </si>
  <si>
    <t>龙岩市莲花湖实业有限公司</t>
  </si>
  <si>
    <t>项目主管部门</t>
  </si>
  <si>
    <t>选用   定价   情况</t>
  </si>
  <si>
    <t>序号</t>
  </si>
  <si>
    <t>材料名称</t>
  </si>
  <si>
    <t>项目单位意见</t>
  </si>
  <si>
    <t>项目主管部门审查意见</t>
  </si>
  <si>
    <t xml:space="preserve">主要规格参数、建议品牌
</t>
  </si>
  <si>
    <t>数量</t>
  </si>
  <si>
    <t>单位</t>
  </si>
  <si>
    <t>单价（元）</t>
  </si>
  <si>
    <t>金额（元）</t>
  </si>
  <si>
    <t>技术性、必要性、经济性分析</t>
  </si>
  <si>
    <t>单价来源（三家及以上询价单位名称、联系电话、报价情况或其他参考单价依据）</t>
  </si>
  <si>
    <t>编制单位采纳价格说明</t>
  </si>
  <si>
    <t>项目单位选定小组意见，不含税综合单价（元）</t>
  </si>
  <si>
    <t>备注</t>
  </si>
  <si>
    <t xml:space="preserve">1#AL1 </t>
  </si>
  <si>
    <t>非标明装配电箱 IP54  壁挂式:参考尺寸:600x500x300，配电箱设置手动/自动旋钮</t>
  </si>
  <si>
    <t>台</t>
  </si>
  <si>
    <t xml:space="preserve">福州华亿辉电力设备有限公司
电话13763869360
报价4772（不含税）
龙岩市中誉电气有限公司
电话0597-222335
报价6139（含税）                                                                                                                                                                                            福建闽先电器有限公司
电话13860609077
报价7816（不含税）                                                                                                                                                                                                     </t>
  </si>
  <si>
    <t>华艺辉电力设备报价</t>
  </si>
  <si>
    <t xml:space="preserve">2#AL1 </t>
  </si>
  <si>
    <t xml:space="preserve">3#AL1 </t>
  </si>
  <si>
    <t xml:space="preserve">福州华亿辉电力设备有限公司
电话13763869360
报价4412（不含税）
龙岩市中誉电气有限公司
电话0597-222335
报价5682（含税）                                                                                                                                                                                            福建闽先电器有限公司
电话13860609077
报价7566（不含税）                                                                                                                                                                                                     </t>
  </si>
  <si>
    <t xml:space="preserve">5#AL1 </t>
  </si>
  <si>
    <t xml:space="preserve">6#AL1 </t>
  </si>
  <si>
    <t xml:space="preserve">福州华亿辉电力设备有限公司
电话13763869360
报价4412（不含税）
龙岩市中誉电气有限公司
电话0597-222335
报价5682（含税）                                                                                                                                                                                            福建闽先电器有限公司
电话13860609077
报7566（不含税）                                                                                                                                                                                                     </t>
  </si>
  <si>
    <t xml:space="preserve">7#AL1 </t>
  </si>
  <si>
    <t xml:space="preserve">福州华亿辉电力设备有限公司
电话13763869360
报价4993（不含税）
龙岩市中誉电气有限公司
电话0597-222335
报价6053（含税）                                                                                                                                                                                            福建闽先电器有限公司
电话13860609077
报价7955（不含税）                                                                                                                                                                                                     </t>
  </si>
  <si>
    <t xml:space="preserve">8#AL1 </t>
  </si>
  <si>
    <t xml:space="preserve">9#AL1 </t>
  </si>
  <si>
    <t xml:space="preserve">10#AL1 </t>
  </si>
  <si>
    <t xml:space="preserve">福州华亿辉电力设备有限公司
电话13763869360
报价4993（不含税）
龙岩市中誉电气有限公司
电话0597-222335
报价6510（含税）                                                                                                                                                                                            福建闽先电器有限公司
电话13860609077
报价7966（不含税）                                                                                                                                                                                                     </t>
  </si>
  <si>
    <t xml:space="preserve">11#AL1 </t>
  </si>
  <si>
    <t xml:space="preserve">12#AL1 </t>
  </si>
  <si>
    <t xml:space="preserve">13#AL1 </t>
  </si>
  <si>
    <t xml:space="preserve">15#AL1 </t>
  </si>
  <si>
    <t xml:space="preserve">16#AL1 </t>
  </si>
  <si>
    <t xml:space="preserve">17#AL1 </t>
  </si>
  <si>
    <t>APyj1夜景动力总箱（304不锈钢箱体）</t>
  </si>
  <si>
    <t xml:space="preserve">
龙岩市中誉电气有限公司
电话0597-222335
报价11573（含税）                                                                                                                                                                                            福建闽先电器有限公司
电话13860609077
报价8886（不含税）                                                                                                                                                                                                     </t>
  </si>
  <si>
    <t>闽先电器报价</t>
  </si>
  <si>
    <t>APyj2夜景动力总箱（304不锈钢箱体）</t>
  </si>
  <si>
    <t xml:space="preserve">
龙岩市中誉电气有限公司
电话0597-222335
报价11960（含税）                                                                                                                                                                                            福建闽先电器有限公司
电话13860609077
报价9086（不含税）                                                                                                                                                                                                     </t>
  </si>
  <si>
    <t>LED洗墙灯1</t>
  </si>
  <si>
    <t>DC24V,6W,色温3000K,灯具长度500mm外壳喷漆与建筑颜色一致发光角度10° X30° 带挡光板，光源芯片符合设计要求</t>
  </si>
  <si>
    <t>套</t>
  </si>
  <si>
    <t>福州永利达照明科技有限公司
电话18120820518 
报价：160
福建利惠照明电器有限公司
电话18965900733 
报价：176      
福建辉盾照明电器有限公司
电话13305002619
报价:168</t>
  </si>
  <si>
    <t xml:space="preserve">永利达照明科技报价 </t>
  </si>
  <si>
    <t>DC24V,12W,色温3000K,灯具长度1000mm外壳喷漆与建筑颜色一致发光角度10° X30° 带挡光板，光源芯片符合设计要求</t>
  </si>
  <si>
    <t>福州永利达照明科技有限公司
电话18120820518 
报价：200
福建利惠照明电器有限公司
电话18965900733 
报价：220      
福建辉盾照明电器有限公司
电话13305002619
报价:210</t>
  </si>
  <si>
    <t>LED洗墙灯2</t>
  </si>
  <si>
    <t>DC24V,36W,色温3000K，灯具长度500mm外壳喷漆与建筑颜色一致发光角度10° X30° 带挡光板，光源芯片符合设计要求</t>
  </si>
  <si>
    <t>福州永利达照明科技有限公司
电话18120820518 
报价：346
福建利惠照明电器有限公司
电话18965900733 
报价：381      
福建辉盾照明电器有限公司
电话13305002619
报价:364</t>
  </si>
  <si>
    <t>DC24V,72W,色温3000K，灯具长度1000mm外壳喷漆与建筑颜色一致发光角度10° X30° 带挡光板，光源芯片符合设计要求</t>
  </si>
  <si>
    <t>福州永利达照明科技有限公司
电话18120820518 
报价：850
福建利惠照明电器有限公司
电话18965900733 
报价：935      
福建辉盾照明电器有限公司
电话13305002619
报价:893</t>
  </si>
  <si>
    <t>LED窄束投光灯</t>
  </si>
  <si>
    <t>DC24V,54W,色温3000K，发光角度8°，光源芯片符合设计要求</t>
  </si>
  <si>
    <t>福州永利达照明科技有限公司
电话18120820518 
报价：610
福建利惠照明电器有限公司
电话18965900733 
报价：671         
福建辉盾照明电器有限公司
电话13305002619
报价:641</t>
  </si>
  <si>
    <t>LED点光源</t>
  </si>
  <si>
    <t>DC24V,3W,色温RGB+3000K，光源芯片符合设计要求</t>
  </si>
  <si>
    <t>福州永利达照明科技有限公司
电话18120820518 
报价：45
福建利惠照明电器有限公司
电话18965900733 
报价：50          
福建辉盾照明电器有限公司
电话13305002619
报价:48</t>
  </si>
  <si>
    <t>开关电源（防水型）</t>
  </si>
  <si>
    <t>AC220/DC24V 400W</t>
  </si>
  <si>
    <t>福州永利达照明科技有限公司
电话18120820518 
报价：450
福建利惠照明电器有限公司
电话18965900733 
报价：495    
福建辉盾照明电器有限公司
电话13305002619
报价:473</t>
  </si>
  <si>
    <t>LED发光字</t>
  </si>
  <si>
    <t>LED发光字 光源DC24V，60W，φ9mmLED防水灯珠，色温3000K，字型1.5厚不锈钢冲孔板烤红色氟碳漆，字1.7mX2mx0.1m，，光源芯片符合设计要求</t>
  </si>
  <si>
    <t>个</t>
  </si>
  <si>
    <t>福州永利达照明科技有限公司
电话18120820518 
报价：680（1平方米）
福建利惠照明电器有限公司
电话18965900733 
报价：748          
福建辉盾照明电器有限公司
电话13305002619
报价:714</t>
  </si>
  <si>
    <t>永利达照明科技报价680*1.7m*2m=2312元/个</t>
  </si>
  <si>
    <t>按420元/m2，420*3.4=1428元/个</t>
  </si>
  <si>
    <t xml:space="preserve">分控器 </t>
  </si>
  <si>
    <t>支持UDP、DMX512协议，8输出回路</t>
  </si>
  <si>
    <t>福州永利达照明科技有限公司
电话18120820518 
报价：2160
福建利惠照明电器有限公司
电话18965900733 
报价：2376       
福建辉盾照明电器有限公司
电话13305002619
报价:2268</t>
  </si>
  <si>
    <t>主控器</t>
  </si>
  <si>
    <t xml:space="preserve"> 1.联机及脱机同步控制方式:2.设置有2个RJ45网络接口:3.1个SD卡槽,配置8G容量高速SD卡,用于存储灯光控制节目。4.可驱动控制达15万个像素点:5.可联机电脑,编辑播放节目:亦可脱机播放SD卡中的存储节目。</t>
  </si>
  <si>
    <t>福州永利达照明科技有限公司
电话18120820518 
报价：5400
福建利惠照明电器有限公司
电话18965900733 
报价：5940      
福建辉盾照明电器有限公司
电话13305002619
报价:5670</t>
  </si>
  <si>
    <t>可绕金属软管</t>
  </si>
  <si>
    <t>DN25</t>
  </si>
  <si>
    <t>m</t>
  </si>
  <si>
    <t>龙岩市新罗区2023年5月包塑金属软管价格</t>
  </si>
  <si>
    <t>铜芯多股绝缘电线</t>
  </si>
  <si>
    <t>ZR-RVV-2*4</t>
  </si>
  <si>
    <t>厦门市2023年5月建设工程材料（综合）RVV4*2价格：7.09*1.04=7.37元/m</t>
  </si>
  <si>
    <t>铜芯聚氯乙烯绝缘聚氯乙烯护套电力电缆</t>
  </si>
  <si>
    <t>WDZB-YJY-5*10</t>
  </si>
  <si>
    <t>龙岩市新罗区2023年5月及厦门市2023年5月建设工程材料（综合）价格：35.59*1.19=42.35元/m</t>
  </si>
  <si>
    <t>ZR-YJV-3*4</t>
  </si>
  <si>
    <t>龙岩市新罗区2023年5月及厦门市2023年5月建设工程材料（综合）价格：9.57*1.04=9.95元/m</t>
  </si>
  <si>
    <t>超五类屏蔽网线(防水)</t>
  </si>
  <si>
    <t>8芯-STP-Cat5e</t>
  </si>
  <si>
    <t>参考龙岩市新罗区2023年5月双绞四对电缆超五类非屏蔽</t>
  </si>
  <si>
    <t>PVC</t>
  </si>
  <si>
    <t>DN40</t>
  </si>
  <si>
    <t>厦门市2023年5月建设工程材料（综合）价格</t>
  </si>
  <si>
    <t>不锈钢分控器箱(空箱)</t>
  </si>
  <si>
    <t>参考市场价</t>
  </si>
  <si>
    <t>合计</t>
  </si>
  <si>
    <t>专家签署意见</t>
  </si>
  <si>
    <t xml:space="preserve">年        月      日
        </t>
  </si>
  <si>
    <t>签署意见</t>
  </si>
  <si>
    <t xml:space="preserve">                                                                                  （内容可另附页）
单位负责人：（签字、加盖单位公章）                                                                                                                                                                                                                                                                                                   年      月        日
      </t>
  </si>
  <si>
    <t>注：表中材料、设备报价均为不含税单价 ，不执行工程造价管理机构发布工程造价信息的建筑材料可只提供必要性和技术性认证。</t>
  </si>
  <si>
    <t>注：不执行工程造价管理机构发布工程造价信息的建筑材料可只提供必要性和技术性认证。</t>
  </si>
  <si>
    <t>附件</t>
  </si>
  <si>
    <t>龙岩市本级财政投资建设项目缺项材料选用定价审批表（单项材料总价20万元以上且占单位工程投资1%以上）</t>
  </si>
  <si>
    <t>项目   基本   情况</t>
  </si>
  <si>
    <t>莲花湖一期夜景照明工程</t>
  </si>
  <si>
    <t>选用定价情况</t>
  </si>
  <si>
    <t>主要规格参数、建议品牌</t>
  </si>
  <si>
    <r>
      <rPr>
        <b/>
        <sz val="11"/>
        <rFont val="宋体"/>
        <charset val="134"/>
      </rPr>
      <t>单价</t>
    </r>
    <r>
      <rPr>
        <b/>
        <sz val="11"/>
        <rFont val="Calibri"/>
        <charset val="134"/>
      </rPr>
      <t>(</t>
    </r>
    <r>
      <rPr>
        <b/>
        <sz val="11"/>
        <rFont val="宋体"/>
        <charset val="134"/>
      </rPr>
      <t>元）</t>
    </r>
  </si>
  <si>
    <t xml:space="preserve">                          
                           单位负责人：（签字、加盖单位公章）
                                           年      月      日</t>
  </si>
  <si>
    <t xml:space="preserve">                                                                                                                                                                                                                       单位负责人：（签字、加盖单位公章）                                  年      月      日</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</si>
</sst>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꤀"/>
  </numFmts>
  <fonts count="58">
    <font>
      <sz val="11"/>
      <color theme="1"/>
      <name val="宋体"/>
      <charset val="134"/>
      <scheme val="minor"/>
    </font>
    <font>
      <sz val="12"/>
      <name val="Calibri"/>
      <charset val="134"/>
    </font>
    <font>
      <sz val="11"/>
      <name val="Calibri"/>
      <charset val="134"/>
    </font>
    <font>
      <sz val="11"/>
      <name val="宋体"/>
      <charset val="134"/>
    </font>
    <font>
      <sz val="11"/>
      <color indexed="8"/>
      <name val="Calibri"/>
      <charset val="134"/>
    </font>
    <font>
      <sz val="11"/>
      <color indexed="8"/>
      <name val="宋体"/>
      <charset val="134"/>
    </font>
    <font>
      <sz val="10"/>
      <color indexed="8"/>
      <name val="Calibri"/>
      <charset val="134"/>
    </font>
    <font>
      <b/>
      <sz val="16"/>
      <color indexed="8"/>
      <name val="宋体"/>
      <charset val="134"/>
    </font>
    <font>
      <b/>
      <sz val="11"/>
      <name val="Calibri"/>
      <charset val="134"/>
    </font>
    <font>
      <b/>
      <sz val="11"/>
      <name val="宋体"/>
      <charset val="134"/>
    </font>
    <font>
      <b/>
      <sz val="12"/>
      <name val="Calibri"/>
      <charset val="134"/>
    </font>
    <font>
      <sz val="12"/>
      <color rgb="FF000000"/>
      <name val="宋体"/>
      <charset val="134"/>
    </font>
    <font>
      <sz val="12"/>
      <name val="宋体"/>
      <charset val="134"/>
    </font>
    <font>
      <b/>
      <sz val="12"/>
      <name val="宋体"/>
      <charset val="134"/>
    </font>
    <font>
      <sz val="10"/>
      <name val="宋体"/>
      <charset val="134"/>
    </font>
    <font>
      <sz val="9"/>
      <name val="宋体"/>
      <charset val="134"/>
    </font>
    <font>
      <sz val="10"/>
      <name val="Calibri"/>
      <charset val="134"/>
    </font>
    <font>
      <b/>
      <sz val="12"/>
      <name val="宋体"/>
      <charset val="134"/>
      <scheme val="minor"/>
    </font>
    <font>
      <b/>
      <sz val="12"/>
      <color rgb="FF000000"/>
      <name val="宋体"/>
      <charset val="134"/>
    </font>
    <font>
      <sz val="12"/>
      <color indexed="10"/>
      <name val="Calibri"/>
      <charset val="134"/>
    </font>
    <font>
      <sz val="14"/>
      <name val="宋体"/>
      <charset val="134"/>
      <scheme val="minor"/>
    </font>
    <font>
      <sz val="16"/>
      <name val="宋体"/>
      <charset val="134"/>
      <scheme val="minor"/>
    </font>
    <font>
      <b/>
      <sz val="14"/>
      <name val="Microsoft YaHei"/>
      <charset val="134"/>
    </font>
    <font>
      <sz val="16"/>
      <name val="Microsoft YaHei"/>
      <charset val="134"/>
    </font>
    <font>
      <sz val="16"/>
      <name val="宋体"/>
      <charset val="134"/>
      <scheme val="minor"/>
    </font>
    <font>
      <sz val="16"/>
      <color indexed="8"/>
      <name val="宋体"/>
      <charset val="134"/>
      <scheme val="minor"/>
    </font>
    <font>
      <sz val="16"/>
      <color rgb="FFFF0000"/>
      <name val="宋体"/>
      <charset val="134"/>
    </font>
    <font>
      <b/>
      <sz val="16"/>
      <name val="Microsoft YaHei"/>
      <charset val="134"/>
    </font>
    <font>
      <sz val="16"/>
      <color theme="1"/>
      <name val="宋体"/>
      <charset val="134"/>
      <scheme val="minor"/>
    </font>
    <font>
      <sz val="14"/>
      <color rgb="FFFF0000"/>
      <name val="Microsoft YaHei"/>
      <charset val="134"/>
    </font>
    <font>
      <sz val="16"/>
      <color theme="1"/>
      <name val="宋体"/>
      <charset val="134"/>
      <scheme val="minor"/>
    </font>
    <font>
      <sz val="14"/>
      <color theme="1"/>
      <name val="Microsoft YaHei"/>
      <charset val="134"/>
    </font>
    <font>
      <sz val="16"/>
      <name val="宋体"/>
      <charset val="134"/>
    </font>
    <font>
      <b/>
      <sz val="16"/>
      <name val="宋体"/>
      <charset val="134"/>
    </font>
    <font>
      <sz val="16"/>
      <name val="Calibr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Calibri"/>
      <charset val="134"/>
    </font>
  </fonts>
  <fills count="3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7">
    <xf numFmtId="0" fontId="0" fillId="0" borderId="0">
      <alignment vertical="center"/>
    </xf>
    <xf numFmtId="42" fontId="0" fillId="0" borderId="0" applyFont="0" applyFill="0" applyBorder="0" applyAlignment="0" applyProtection="0">
      <alignment vertical="center"/>
    </xf>
    <xf numFmtId="0" fontId="35" fillId="4" borderId="0" applyNumberFormat="0" applyBorder="0" applyAlignment="0" applyProtection="0">
      <alignment vertical="center"/>
    </xf>
    <xf numFmtId="0" fontId="36" fillId="5" borderId="15" applyNumberFormat="0" applyAlignment="0" applyProtection="0">
      <alignment vertical="center"/>
    </xf>
    <xf numFmtId="44" fontId="0" fillId="0" borderId="0" applyFont="0" applyFill="0" applyBorder="0" applyAlignment="0" applyProtection="0">
      <alignment vertical="center"/>
    </xf>
    <xf numFmtId="0" fontId="12" fillId="0" borderId="0"/>
    <xf numFmtId="41" fontId="0" fillId="0" borderId="0" applyFont="0" applyFill="0" applyBorder="0" applyAlignment="0" applyProtection="0">
      <alignment vertical="center"/>
    </xf>
    <xf numFmtId="0" fontId="35" fillId="6" borderId="0" applyNumberFormat="0" applyBorder="0" applyAlignment="0" applyProtection="0">
      <alignment vertical="center"/>
    </xf>
    <xf numFmtId="0" fontId="37" fillId="7" borderId="0" applyNumberFormat="0" applyBorder="0" applyAlignment="0" applyProtection="0">
      <alignment vertical="center"/>
    </xf>
    <xf numFmtId="43" fontId="0" fillId="0" borderId="0" applyFont="0" applyFill="0" applyBorder="0" applyAlignment="0" applyProtection="0">
      <alignment vertical="center"/>
    </xf>
    <xf numFmtId="0" fontId="38" fillId="8"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xf numFmtId="0" fontId="41" fillId="0" borderId="0" applyNumberFormat="0" applyFill="0" applyBorder="0" applyAlignment="0" applyProtection="0">
      <alignment vertical="center"/>
    </xf>
    <xf numFmtId="0" fontId="42" fillId="0" borderId="0">
      <alignment vertical="center"/>
    </xf>
    <xf numFmtId="0" fontId="0" fillId="9" borderId="16" applyNumberFormat="0" applyFont="0" applyAlignment="0" applyProtection="0">
      <alignment vertical="center"/>
    </xf>
    <xf numFmtId="0" fontId="38" fillId="10"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2" fillId="0" borderId="0">
      <alignment vertical="center"/>
    </xf>
    <xf numFmtId="0" fontId="45" fillId="0" borderId="0" applyNumberFormat="0" applyFill="0" applyBorder="0" applyAlignment="0" applyProtection="0">
      <alignment vertical="center"/>
    </xf>
    <xf numFmtId="0" fontId="46" fillId="0" borderId="0"/>
    <xf numFmtId="0" fontId="47" fillId="0" borderId="0" applyNumberFormat="0" applyFill="0" applyBorder="0" applyAlignment="0" applyProtection="0">
      <alignment vertical="center"/>
    </xf>
    <xf numFmtId="0" fontId="48" fillId="0" borderId="17" applyNumberFormat="0" applyFill="0" applyAlignment="0" applyProtection="0">
      <alignment vertical="center"/>
    </xf>
    <xf numFmtId="0" fontId="49" fillId="0" borderId="17" applyNumberFormat="0" applyFill="0" applyAlignment="0" applyProtection="0">
      <alignment vertical="center"/>
    </xf>
    <xf numFmtId="0" fontId="38" fillId="11" borderId="0" applyNumberFormat="0" applyBorder="0" applyAlignment="0" applyProtection="0">
      <alignment vertical="center"/>
    </xf>
    <xf numFmtId="0" fontId="43" fillId="0" borderId="18" applyNumberFormat="0" applyFill="0" applyAlignment="0" applyProtection="0">
      <alignment vertical="center"/>
    </xf>
    <xf numFmtId="0" fontId="38" fillId="12" borderId="0" applyNumberFormat="0" applyBorder="0" applyAlignment="0" applyProtection="0">
      <alignment vertical="center"/>
    </xf>
    <xf numFmtId="0" fontId="50" fillId="13" borderId="19" applyNumberFormat="0" applyAlignment="0" applyProtection="0">
      <alignment vertical="center"/>
    </xf>
    <xf numFmtId="0" fontId="51" fillId="13" borderId="15" applyNumberFormat="0" applyAlignment="0" applyProtection="0">
      <alignment vertical="center"/>
    </xf>
    <xf numFmtId="0" fontId="52" fillId="14" borderId="20" applyNumberFormat="0" applyAlignment="0" applyProtection="0">
      <alignment vertical="center"/>
    </xf>
    <xf numFmtId="0" fontId="35" fillId="15" borderId="0" applyNumberFormat="0" applyBorder="0" applyAlignment="0" applyProtection="0">
      <alignment vertical="center"/>
    </xf>
    <xf numFmtId="0" fontId="38" fillId="16" borderId="0" applyNumberFormat="0" applyBorder="0" applyAlignment="0" applyProtection="0">
      <alignment vertical="center"/>
    </xf>
    <xf numFmtId="0" fontId="53" fillId="0" borderId="21" applyNumberFormat="0" applyFill="0" applyAlignment="0" applyProtection="0">
      <alignment vertical="center"/>
    </xf>
    <xf numFmtId="0" fontId="54" fillId="0" borderId="22" applyNumberFormat="0" applyFill="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35" fillId="19" borderId="0" applyNumberFormat="0" applyBorder="0" applyAlignment="0" applyProtection="0">
      <alignment vertical="center"/>
    </xf>
    <xf numFmtId="0" fontId="38" fillId="20" borderId="0" applyNumberFormat="0" applyBorder="0" applyAlignment="0" applyProtection="0">
      <alignment vertical="center"/>
    </xf>
    <xf numFmtId="0" fontId="42" fillId="0" borderId="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40" fillId="0" borderId="0"/>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8" fillId="29" borderId="0" applyNumberFormat="0" applyBorder="0" applyAlignment="0" applyProtection="0">
      <alignment vertical="center"/>
    </xf>
    <xf numFmtId="0" fontId="0" fillId="0" borderId="0">
      <alignment vertical="center"/>
    </xf>
    <xf numFmtId="0" fontId="35"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42" fillId="0" borderId="0">
      <alignment vertical="center"/>
    </xf>
    <xf numFmtId="0" fontId="35" fillId="33" borderId="0" applyNumberFormat="0" applyBorder="0" applyAlignment="0" applyProtection="0">
      <alignment vertical="center"/>
    </xf>
    <xf numFmtId="0" fontId="38" fillId="34" borderId="0" applyNumberFormat="0" applyBorder="0" applyAlignment="0" applyProtection="0">
      <alignment vertical="center"/>
    </xf>
    <xf numFmtId="0" fontId="57" fillId="0" borderId="0"/>
    <xf numFmtId="0" fontId="12" fillId="0" borderId="0"/>
    <xf numFmtId="0" fontId="12" fillId="0" borderId="0"/>
    <xf numFmtId="0" fontId="12" fillId="0" borderId="0"/>
    <xf numFmtId="0" fontId="40" fillId="0" borderId="0"/>
    <xf numFmtId="0" fontId="40" fillId="0" borderId="0"/>
    <xf numFmtId="0" fontId="0" fillId="0" borderId="0">
      <alignment vertical="center"/>
    </xf>
    <xf numFmtId="0" fontId="4" fillId="0" borderId="0">
      <alignment vertical="center"/>
    </xf>
    <xf numFmtId="0" fontId="46" fillId="0" borderId="0"/>
    <xf numFmtId="0" fontId="46" fillId="0" borderId="0"/>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40" fillId="0" borderId="0">
      <alignment vertical="center"/>
    </xf>
    <xf numFmtId="0" fontId="40" fillId="0" borderId="0">
      <alignment vertical="center"/>
    </xf>
    <xf numFmtId="0" fontId="12" fillId="0" borderId="0">
      <alignment vertical="center"/>
    </xf>
    <xf numFmtId="0" fontId="40" fillId="0" borderId="0">
      <alignment vertical="center"/>
    </xf>
    <xf numFmtId="0" fontId="40" fillId="0" borderId="0">
      <alignment vertical="center"/>
    </xf>
  </cellStyleXfs>
  <cellXfs count="102">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Alignment="1">
      <alignment vertical="center" wrapText="1"/>
    </xf>
    <xf numFmtId="0" fontId="1" fillId="2"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wrapText="1"/>
    </xf>
    <xf numFmtId="0" fontId="2" fillId="0" borderId="0" xfId="0" applyFont="1" applyFill="1" applyBorder="1" applyAlignment="1">
      <alignment vertical="center"/>
    </xf>
    <xf numFmtId="0" fontId="7" fillId="0" borderId="1" xfId="0" applyFont="1" applyFill="1" applyBorder="1" applyAlignment="1">
      <alignmen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2" xfId="58" applyNumberFormat="1" applyFont="1" applyFill="1" applyBorder="1" applyAlignment="1">
      <alignment horizontal="center" vertical="center" wrapText="1"/>
    </xf>
    <xf numFmtId="0" fontId="14" fillId="3" borderId="1" xfId="68" applyFont="1" applyFill="1" applyBorder="1" applyAlignment="1">
      <alignment horizontal="center" vertical="center" wrapText="1"/>
    </xf>
    <xf numFmtId="0" fontId="14" fillId="0" borderId="1" xfId="68" applyFont="1" applyFill="1" applyBorder="1" applyAlignment="1">
      <alignment horizontal="center" vertical="center" wrapText="1"/>
    </xf>
    <xf numFmtId="0" fontId="15" fillId="0" borderId="3" xfId="58"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176" fontId="16" fillId="0" borderId="1" xfId="0" applyNumberFormat="1" applyFont="1" applyFill="1" applyBorder="1" applyAlignment="1">
      <alignment horizontal="right" vertical="center" wrapText="1"/>
    </xf>
    <xf numFmtId="176" fontId="16" fillId="0" borderId="1"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13"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right"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176" fontId="4" fillId="0" borderId="0" xfId="0" applyNumberFormat="1" applyFont="1" applyFill="1" applyBorder="1" applyAlignment="1">
      <alignment vertical="center"/>
    </xf>
    <xf numFmtId="0" fontId="1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9" fillId="2" borderId="1" xfId="0" applyFont="1" applyFill="1" applyBorder="1" applyAlignment="1">
      <alignment vertical="center" wrapText="1"/>
    </xf>
    <xf numFmtId="2" fontId="14" fillId="3" borderId="1" xfId="68" applyNumberFormat="1" applyFont="1" applyFill="1" applyBorder="1" applyAlignment="1">
      <alignment horizontal="center" vertical="center" wrapText="1"/>
    </xf>
    <xf numFmtId="2"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9" fillId="2" borderId="1" xfId="0" applyFont="1" applyFill="1" applyBorder="1" applyAlignment="1">
      <alignment vertical="center"/>
    </xf>
    <xf numFmtId="0" fontId="17"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horizontal="left" vertical="center" wrapText="1"/>
    </xf>
    <xf numFmtId="176" fontId="21" fillId="0" borderId="0" xfId="0" applyNumberFormat="1" applyFont="1" applyFill="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1" xfId="0" applyFont="1" applyFill="1" applyBorder="1" applyAlignment="1">
      <alignment horizontal="center" vertical="center" wrapText="1"/>
    </xf>
    <xf numFmtId="176" fontId="22"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1"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176" fontId="24" fillId="0" borderId="1" xfId="0" applyNumberFormat="1" applyFont="1" applyFill="1" applyBorder="1" applyAlignment="1">
      <alignment horizontal="center" vertical="center" wrapText="1"/>
    </xf>
    <xf numFmtId="176" fontId="25"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3" fillId="0" borderId="6"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0"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3" fillId="0" borderId="10" xfId="0" applyFont="1" applyFill="1" applyBorder="1" applyAlignment="1">
      <alignment horizontal="right" vertical="center" wrapText="1"/>
    </xf>
    <xf numFmtId="0" fontId="23"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176" fontId="23" fillId="0" borderId="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 xfId="58"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64" applyFont="1" applyFill="1" applyBorder="1" applyAlignment="1">
      <alignment horizontal="center" vertical="center" wrapText="1"/>
    </xf>
    <xf numFmtId="0" fontId="22" fillId="0" borderId="3" xfId="0" applyFont="1" applyFill="1" applyBorder="1" applyAlignment="1">
      <alignment horizontal="center" vertical="center" wrapText="1"/>
    </xf>
    <xf numFmtId="0" fontId="28" fillId="0" borderId="1" xfId="0" applyFont="1" applyFill="1" applyBorder="1" applyAlignment="1">
      <alignment horizontal="center" vertical="center" wrapText="1"/>
    </xf>
    <xf numFmtId="177" fontId="29"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4" fillId="0" borderId="4"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31" fillId="0" borderId="1" xfId="0" applyNumberFormat="1" applyFont="1" applyFill="1" applyBorder="1" applyAlignment="1">
      <alignment horizontal="center" vertical="center" wrapText="1"/>
    </xf>
    <xf numFmtId="176" fontId="29" fillId="0" borderId="1"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3" fillId="0" borderId="12" xfId="0" applyFont="1" applyFill="1" applyBorder="1" applyAlignment="1">
      <alignment horizontal="right" vertical="center" wrapText="1"/>
    </xf>
    <xf numFmtId="0" fontId="23" fillId="0" borderId="13" xfId="0" applyFont="1" applyFill="1" applyBorder="1" applyAlignment="1">
      <alignment horizontal="right" vertical="center" wrapText="1"/>
    </xf>
    <xf numFmtId="0" fontId="23" fillId="0" borderId="14" xfId="0" applyFont="1" applyFill="1" applyBorder="1" applyAlignment="1">
      <alignment horizontal="right" vertical="center" wrapText="1"/>
    </xf>
    <xf numFmtId="0" fontId="32" fillId="0" borderId="0" xfId="0" applyFont="1" applyFill="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xf>
  </cellXfs>
  <cellStyles count="77">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1 2 3" xfId="13"/>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常规 5 2" xfId="20"/>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常规 11 2 2 2" xfId="4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Normal" xfId="58"/>
    <cellStyle name="常规 11" xfId="59"/>
    <cellStyle name="常规 11 2" xfId="60"/>
    <cellStyle name="常规 11 3" xfId="61"/>
    <cellStyle name="常规 11 3 2" xfId="62"/>
    <cellStyle name="常规 11 4" xfId="63"/>
    <cellStyle name="常规 2" xfId="64"/>
    <cellStyle name="常规 3" xfId="65"/>
    <cellStyle name="常规 4" xfId="66"/>
    <cellStyle name="常规 4 2" xfId="67"/>
    <cellStyle name="常规 5" xfId="68"/>
    <cellStyle name="常规 9" xfId="69"/>
    <cellStyle name="常规 9 2" xfId="70"/>
    <cellStyle name="常规 9 2 2" xfId="71"/>
    <cellStyle name="常规 9 2 2 2" xfId="72"/>
    <cellStyle name="常规 9 2 3" xfId="73"/>
    <cellStyle name="常规 9 3" xfId="74"/>
    <cellStyle name="常规 9 3 2" xfId="75"/>
    <cellStyle name="常规 9 4" xfId="7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15</xdr:col>
      <xdr:colOff>85725</xdr:colOff>
      <xdr:row>40</xdr:row>
      <xdr:rowOff>0</xdr:rowOff>
    </xdr:from>
    <xdr:to>
      <xdr:col>15</xdr:col>
      <xdr:colOff>1253548</xdr:colOff>
      <xdr:row>40</xdr:row>
      <xdr:rowOff>125738</xdr:rowOff>
    </xdr:to>
    <xdr:pic>
      <xdr:nvPicPr>
        <xdr:cNvPr id="2" name="图片 1"/>
        <xdr:cNvPicPr>
          <a:picLocks noChangeAspect="1"/>
        </xdr:cNvPicPr>
      </xdr:nvPicPr>
      <xdr:blipFill>
        <a:blip r:embed="rId1" cstate="print"/>
        <a:stretch>
          <a:fillRect/>
        </a:stretch>
      </xdr:blipFill>
      <xdr:spPr>
        <a:xfrm>
          <a:off x="34394775" y="65465325"/>
          <a:ext cx="1167765" cy="12573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6"/>
  <sheetViews>
    <sheetView tabSelected="1" view="pageBreakPreview" zoomScale="55" zoomScaleNormal="25" topLeftCell="D21" workbookViewId="0">
      <selection activeCell="I9" sqref="I9"/>
    </sheetView>
  </sheetViews>
  <sheetFormatPr defaultColWidth="9" defaultRowHeight="20.25"/>
  <cols>
    <col min="1" max="1" width="8.375" style="52" customWidth="1"/>
    <col min="2" max="2" width="6" style="52" customWidth="1"/>
    <col min="3" max="3" width="37" style="52" customWidth="1"/>
    <col min="4" max="4" width="62.75" style="53" customWidth="1"/>
    <col min="5" max="5" width="13.625" style="52" customWidth="1"/>
    <col min="6" max="6" width="18.125" style="52" customWidth="1"/>
    <col min="7" max="7" width="21" style="52" customWidth="1"/>
    <col min="8" max="8" width="39.125" style="54" customWidth="1"/>
    <col min="9" max="9" width="31.25" style="52" customWidth="1"/>
    <col min="10" max="10" width="80.875" style="53" customWidth="1"/>
    <col min="11" max="11" width="58" style="52" customWidth="1"/>
    <col min="12" max="12" width="32.5" style="52" customWidth="1"/>
    <col min="13" max="13" width="15.875" style="52" customWidth="1"/>
    <col min="14" max="14" width="12.625" style="52" customWidth="1"/>
    <col min="15" max="15" width="13.125" style="52" customWidth="1"/>
    <col min="16" max="16" width="19.125" style="52" customWidth="1"/>
    <col min="17" max="16384" width="9" style="52"/>
  </cols>
  <sheetData>
    <row r="1" s="51" customFormat="1" ht="21" spans="1:14">
      <c r="A1" s="55" t="s">
        <v>0</v>
      </c>
      <c r="B1" s="56"/>
      <c r="C1" s="56"/>
      <c r="D1" s="57"/>
      <c r="E1" s="56"/>
      <c r="F1" s="56"/>
      <c r="G1" s="56"/>
      <c r="H1" s="56"/>
      <c r="I1" s="56"/>
      <c r="J1" s="56"/>
      <c r="K1" s="56"/>
      <c r="L1" s="56"/>
      <c r="M1" s="77"/>
      <c r="N1" s="78"/>
    </row>
    <row r="2" s="51" customFormat="1" ht="21" spans="1:13">
      <c r="A2" s="58" t="s">
        <v>1</v>
      </c>
      <c r="B2" s="58" t="s">
        <v>2</v>
      </c>
      <c r="C2" s="58"/>
      <c r="D2" s="58" t="s">
        <v>3</v>
      </c>
      <c r="E2" s="58"/>
      <c r="F2" s="58"/>
      <c r="G2" s="58"/>
      <c r="H2" s="59"/>
      <c r="I2" s="58"/>
      <c r="J2" s="58" t="s">
        <v>4</v>
      </c>
      <c r="K2" s="55" t="s">
        <v>5</v>
      </c>
      <c r="L2" s="56"/>
      <c r="M2" s="77"/>
    </row>
    <row r="3" s="51" customFormat="1" ht="21" spans="1:13">
      <c r="A3" s="58"/>
      <c r="B3" s="58" t="s">
        <v>6</v>
      </c>
      <c r="C3" s="58"/>
      <c r="D3" s="58" t="s">
        <v>7</v>
      </c>
      <c r="E3" s="58"/>
      <c r="F3" s="58"/>
      <c r="G3" s="58"/>
      <c r="H3" s="59"/>
      <c r="I3" s="58"/>
      <c r="J3" s="58" t="s">
        <v>8</v>
      </c>
      <c r="K3" s="55" t="s">
        <v>5</v>
      </c>
      <c r="L3" s="56"/>
      <c r="M3" s="77"/>
    </row>
    <row r="4" s="51" customFormat="1" ht="21" spans="1:13">
      <c r="A4" s="58" t="s">
        <v>9</v>
      </c>
      <c r="B4" s="58" t="s">
        <v>10</v>
      </c>
      <c r="C4" s="58" t="s">
        <v>11</v>
      </c>
      <c r="D4" s="58" t="s">
        <v>12</v>
      </c>
      <c r="E4" s="58"/>
      <c r="F4" s="58"/>
      <c r="G4" s="58"/>
      <c r="H4" s="59"/>
      <c r="I4" s="58"/>
      <c r="J4" s="58" t="s">
        <v>13</v>
      </c>
      <c r="K4" s="79"/>
      <c r="L4" s="79"/>
      <c r="M4" s="79"/>
    </row>
    <row r="5" s="51" customFormat="1" ht="18.75" customHeight="1" spans="1:13">
      <c r="A5" s="58"/>
      <c r="B5" s="58"/>
      <c r="C5" s="58"/>
      <c r="D5" s="58" t="s">
        <v>14</v>
      </c>
      <c r="E5" s="58" t="s">
        <v>15</v>
      </c>
      <c r="F5" s="58" t="s">
        <v>16</v>
      </c>
      <c r="G5" s="58" t="s">
        <v>17</v>
      </c>
      <c r="H5" s="59" t="s">
        <v>18</v>
      </c>
      <c r="I5" s="80" t="s">
        <v>19</v>
      </c>
      <c r="J5" s="80" t="s">
        <v>20</v>
      </c>
      <c r="K5" s="81" t="s">
        <v>21</v>
      </c>
      <c r="L5" s="81" t="s">
        <v>22</v>
      </c>
      <c r="M5" s="80" t="s">
        <v>23</v>
      </c>
    </row>
    <row r="6" s="51" customFormat="1" ht="18.75" customHeight="1" spans="1:15">
      <c r="A6" s="58"/>
      <c r="B6" s="58"/>
      <c r="C6" s="58"/>
      <c r="D6" s="58"/>
      <c r="E6" s="58"/>
      <c r="F6" s="58"/>
      <c r="G6" s="58"/>
      <c r="H6" s="59"/>
      <c r="I6" s="82"/>
      <c r="J6" s="82"/>
      <c r="K6" s="81"/>
      <c r="L6" s="81"/>
      <c r="M6" s="82"/>
      <c r="O6" s="78"/>
    </row>
    <row r="7" ht="182.25" spans="1:15">
      <c r="A7" s="60"/>
      <c r="B7" s="61">
        <v>1</v>
      </c>
      <c r="C7" s="61" t="s">
        <v>24</v>
      </c>
      <c r="D7" s="61" t="s">
        <v>25</v>
      </c>
      <c r="E7" s="62">
        <v>1</v>
      </c>
      <c r="F7" s="63" t="s">
        <v>26</v>
      </c>
      <c r="G7" s="64">
        <v>4772</v>
      </c>
      <c r="H7" s="65">
        <v>4772</v>
      </c>
      <c r="I7" s="83"/>
      <c r="J7" s="67" t="s">
        <v>27</v>
      </c>
      <c r="K7" s="83" t="s">
        <v>28</v>
      </c>
      <c r="L7" s="84">
        <v>4295</v>
      </c>
      <c r="M7" s="85"/>
      <c r="O7" s="86"/>
    </row>
    <row r="8" ht="182.25" spans="1:15">
      <c r="A8" s="60"/>
      <c r="B8" s="61">
        <v>2</v>
      </c>
      <c r="C8" s="61" t="s">
        <v>29</v>
      </c>
      <c r="D8" s="61" t="s">
        <v>25</v>
      </c>
      <c r="E8" s="62">
        <v>1</v>
      </c>
      <c r="F8" s="63" t="s">
        <v>26</v>
      </c>
      <c r="G8" s="64">
        <v>4772</v>
      </c>
      <c r="H8" s="65">
        <v>4772</v>
      </c>
      <c r="I8" s="83"/>
      <c r="J8" s="67" t="s">
        <v>27</v>
      </c>
      <c r="K8" s="83" t="s">
        <v>28</v>
      </c>
      <c r="L8" s="84">
        <v>4295</v>
      </c>
      <c r="M8" s="85"/>
      <c r="O8" s="86"/>
    </row>
    <row r="9" ht="182.25" spans="1:15">
      <c r="A9" s="60"/>
      <c r="B9" s="61">
        <v>3</v>
      </c>
      <c r="C9" s="61" t="s">
        <v>30</v>
      </c>
      <c r="D9" s="61" t="s">
        <v>25</v>
      </c>
      <c r="E9" s="62">
        <v>1</v>
      </c>
      <c r="F9" s="63" t="s">
        <v>26</v>
      </c>
      <c r="G9" s="64">
        <v>4412</v>
      </c>
      <c r="H9" s="65">
        <v>4412</v>
      </c>
      <c r="I9" s="83"/>
      <c r="J9" s="67" t="s">
        <v>31</v>
      </c>
      <c r="K9" s="83" t="s">
        <v>28</v>
      </c>
      <c r="L9" s="84">
        <v>3971</v>
      </c>
      <c r="M9" s="87"/>
      <c r="O9" s="86"/>
    </row>
    <row r="10" ht="182.25" spans="1:15">
      <c r="A10" s="60"/>
      <c r="B10" s="61">
        <v>4</v>
      </c>
      <c r="C10" s="61" t="s">
        <v>32</v>
      </c>
      <c r="D10" s="61" t="s">
        <v>25</v>
      </c>
      <c r="E10" s="62">
        <v>1</v>
      </c>
      <c r="F10" s="63" t="s">
        <v>26</v>
      </c>
      <c r="G10" s="64">
        <v>4412</v>
      </c>
      <c r="H10" s="65">
        <v>4412</v>
      </c>
      <c r="I10" s="83"/>
      <c r="J10" s="67" t="s">
        <v>31</v>
      </c>
      <c r="K10" s="83" t="s">
        <v>28</v>
      </c>
      <c r="L10" s="84">
        <v>3971</v>
      </c>
      <c r="M10" s="85"/>
      <c r="O10" s="86"/>
    </row>
    <row r="11" ht="182.25" spans="1:15">
      <c r="A11" s="60"/>
      <c r="B11" s="61">
        <v>5</v>
      </c>
      <c r="C11" s="61" t="s">
        <v>33</v>
      </c>
      <c r="D11" s="61" t="s">
        <v>25</v>
      </c>
      <c r="E11" s="62">
        <v>1</v>
      </c>
      <c r="F11" s="63" t="s">
        <v>26</v>
      </c>
      <c r="G11" s="64">
        <v>4412</v>
      </c>
      <c r="H11" s="65">
        <v>4412</v>
      </c>
      <c r="I11" s="83"/>
      <c r="J11" s="67" t="s">
        <v>34</v>
      </c>
      <c r="K11" s="83" t="s">
        <v>28</v>
      </c>
      <c r="L11" s="84">
        <v>3971</v>
      </c>
      <c r="M11" s="85"/>
      <c r="O11" s="86"/>
    </row>
    <row r="12" ht="182.25" spans="1:15">
      <c r="A12" s="60"/>
      <c r="B12" s="61">
        <v>6</v>
      </c>
      <c r="C12" s="61" t="s">
        <v>35</v>
      </c>
      <c r="D12" s="61" t="s">
        <v>25</v>
      </c>
      <c r="E12" s="62">
        <v>1</v>
      </c>
      <c r="F12" s="63" t="s">
        <v>26</v>
      </c>
      <c r="G12" s="64">
        <v>4993</v>
      </c>
      <c r="H12" s="65">
        <v>4993</v>
      </c>
      <c r="I12" s="83"/>
      <c r="J12" s="67" t="s">
        <v>36</v>
      </c>
      <c r="K12" s="83" t="s">
        <v>28</v>
      </c>
      <c r="L12" s="84">
        <v>4494</v>
      </c>
      <c r="M12" s="85"/>
      <c r="O12" s="86"/>
    </row>
    <row r="13" ht="182.25" spans="1:15">
      <c r="A13" s="60"/>
      <c r="B13" s="61">
        <v>7</v>
      </c>
      <c r="C13" s="61" t="s">
        <v>37</v>
      </c>
      <c r="D13" s="61" t="s">
        <v>25</v>
      </c>
      <c r="E13" s="62">
        <v>1</v>
      </c>
      <c r="F13" s="63" t="s">
        <v>26</v>
      </c>
      <c r="G13" s="64">
        <v>4772</v>
      </c>
      <c r="H13" s="65">
        <v>4772</v>
      </c>
      <c r="I13" s="83"/>
      <c r="J13" s="67" t="s">
        <v>27</v>
      </c>
      <c r="K13" s="83" t="s">
        <v>28</v>
      </c>
      <c r="L13" s="84">
        <v>4295</v>
      </c>
      <c r="M13" s="60"/>
      <c r="O13" s="86"/>
    </row>
    <row r="14" ht="182.25" spans="1:16">
      <c r="A14" s="60"/>
      <c r="B14" s="61">
        <v>8</v>
      </c>
      <c r="C14" s="61" t="s">
        <v>38</v>
      </c>
      <c r="D14" s="61" t="s">
        <v>25</v>
      </c>
      <c r="E14" s="62">
        <v>1</v>
      </c>
      <c r="F14" s="63" t="s">
        <v>26</v>
      </c>
      <c r="G14" s="64">
        <v>4412</v>
      </c>
      <c r="H14" s="65">
        <v>4412</v>
      </c>
      <c r="I14" s="83"/>
      <c r="J14" s="67" t="s">
        <v>31</v>
      </c>
      <c r="K14" s="83" t="s">
        <v>28</v>
      </c>
      <c r="L14" s="84">
        <v>3971</v>
      </c>
      <c r="M14" s="60"/>
      <c r="O14" s="54" t="s">
        <v>5</v>
      </c>
      <c r="P14" s="52" t="s">
        <v>5</v>
      </c>
    </row>
    <row r="15" ht="182.25" spans="1:13">
      <c r="A15" s="60"/>
      <c r="B15" s="61">
        <v>9</v>
      </c>
      <c r="C15" s="61" t="s">
        <v>39</v>
      </c>
      <c r="D15" s="61" t="s">
        <v>25</v>
      </c>
      <c r="E15" s="62">
        <v>1</v>
      </c>
      <c r="F15" s="63" t="s">
        <v>26</v>
      </c>
      <c r="G15" s="64">
        <v>4993</v>
      </c>
      <c r="H15" s="65">
        <v>4993</v>
      </c>
      <c r="I15" s="83"/>
      <c r="J15" s="67" t="s">
        <v>40</v>
      </c>
      <c r="K15" s="83" t="s">
        <v>28</v>
      </c>
      <c r="L15" s="84">
        <v>4494</v>
      </c>
      <c r="M15" s="60"/>
    </row>
    <row r="16" ht="182.25" spans="1:13">
      <c r="A16" s="60"/>
      <c r="B16" s="61">
        <v>10</v>
      </c>
      <c r="C16" s="61" t="s">
        <v>41</v>
      </c>
      <c r="D16" s="61" t="s">
        <v>25</v>
      </c>
      <c r="E16" s="62">
        <v>1</v>
      </c>
      <c r="F16" s="63" t="s">
        <v>26</v>
      </c>
      <c r="G16" s="64">
        <v>4772</v>
      </c>
      <c r="H16" s="65">
        <v>4772</v>
      </c>
      <c r="I16" s="83"/>
      <c r="J16" s="67" t="s">
        <v>27</v>
      </c>
      <c r="K16" s="83" t="s">
        <v>28</v>
      </c>
      <c r="L16" s="84">
        <v>4295</v>
      </c>
      <c r="M16" s="60"/>
    </row>
    <row r="17" ht="182.25" spans="1:13">
      <c r="A17" s="60"/>
      <c r="B17" s="61">
        <v>11</v>
      </c>
      <c r="C17" s="61" t="s">
        <v>42</v>
      </c>
      <c r="D17" s="61" t="s">
        <v>25</v>
      </c>
      <c r="E17" s="62">
        <v>1</v>
      </c>
      <c r="F17" s="63" t="s">
        <v>26</v>
      </c>
      <c r="G17" s="64">
        <v>4412</v>
      </c>
      <c r="H17" s="65">
        <v>4412</v>
      </c>
      <c r="I17" s="83"/>
      <c r="J17" s="67" t="s">
        <v>31</v>
      </c>
      <c r="K17" s="83" t="s">
        <v>28</v>
      </c>
      <c r="L17" s="84">
        <v>3971</v>
      </c>
      <c r="M17" s="60"/>
    </row>
    <row r="18" ht="182.25" spans="1:13">
      <c r="A18" s="60"/>
      <c r="B18" s="61">
        <v>12</v>
      </c>
      <c r="C18" s="61" t="s">
        <v>43</v>
      </c>
      <c r="D18" s="61" t="s">
        <v>25</v>
      </c>
      <c r="E18" s="62">
        <v>1</v>
      </c>
      <c r="F18" s="63" t="s">
        <v>26</v>
      </c>
      <c r="G18" s="64">
        <v>4772</v>
      </c>
      <c r="H18" s="65">
        <v>4772</v>
      </c>
      <c r="I18" s="83"/>
      <c r="J18" s="67" t="s">
        <v>27</v>
      </c>
      <c r="K18" s="83" t="s">
        <v>28</v>
      </c>
      <c r="L18" s="84">
        <v>4295</v>
      </c>
      <c r="M18" s="60"/>
    </row>
    <row r="19" ht="182.25" spans="1:13">
      <c r="A19" s="60"/>
      <c r="B19" s="61">
        <v>13</v>
      </c>
      <c r="C19" s="61" t="s">
        <v>44</v>
      </c>
      <c r="D19" s="61" t="s">
        <v>25</v>
      </c>
      <c r="E19" s="62">
        <v>1</v>
      </c>
      <c r="F19" s="63" t="s">
        <v>26</v>
      </c>
      <c r="G19" s="64">
        <v>4772</v>
      </c>
      <c r="H19" s="65">
        <v>4772</v>
      </c>
      <c r="I19" s="83"/>
      <c r="J19" s="67" t="s">
        <v>27</v>
      </c>
      <c r="K19" s="83" t="s">
        <v>28</v>
      </c>
      <c r="L19" s="84">
        <v>4295</v>
      </c>
      <c r="M19" s="60"/>
    </row>
    <row r="20" ht="182.25" spans="1:13">
      <c r="A20" s="60"/>
      <c r="B20" s="61">
        <v>14</v>
      </c>
      <c r="C20" s="61" t="s">
        <v>45</v>
      </c>
      <c r="D20" s="61" t="s">
        <v>25</v>
      </c>
      <c r="E20" s="62">
        <v>1</v>
      </c>
      <c r="F20" s="63" t="s">
        <v>26</v>
      </c>
      <c r="G20" s="64">
        <v>4772</v>
      </c>
      <c r="H20" s="65">
        <v>4772</v>
      </c>
      <c r="I20" s="83"/>
      <c r="J20" s="67" t="s">
        <v>27</v>
      </c>
      <c r="K20" s="83" t="s">
        <v>28</v>
      </c>
      <c r="L20" s="84">
        <v>4295</v>
      </c>
      <c r="M20" s="60"/>
    </row>
    <row r="21" ht="182.25" spans="1:13">
      <c r="A21" s="60"/>
      <c r="B21" s="61">
        <v>15</v>
      </c>
      <c r="C21" s="61" t="s">
        <v>46</v>
      </c>
      <c r="D21" s="61" t="s">
        <v>25</v>
      </c>
      <c r="E21" s="62">
        <v>1</v>
      </c>
      <c r="F21" s="63" t="s">
        <v>26</v>
      </c>
      <c r="G21" s="64">
        <v>4772</v>
      </c>
      <c r="H21" s="65">
        <v>4772</v>
      </c>
      <c r="I21" s="83"/>
      <c r="J21" s="67" t="s">
        <v>27</v>
      </c>
      <c r="K21" s="83" t="s">
        <v>28</v>
      </c>
      <c r="L21" s="84">
        <v>4295</v>
      </c>
      <c r="M21" s="60" t="s">
        <v>5</v>
      </c>
    </row>
    <row r="22" ht="141.75" spans="1:13">
      <c r="A22" s="60"/>
      <c r="B22" s="61">
        <v>16</v>
      </c>
      <c r="C22" s="61" t="s">
        <v>47</v>
      </c>
      <c r="D22" s="61"/>
      <c r="E22" s="62">
        <v>1</v>
      </c>
      <c r="F22" s="63" t="s">
        <v>26</v>
      </c>
      <c r="G22" s="64">
        <v>8886</v>
      </c>
      <c r="H22" s="65">
        <v>8886</v>
      </c>
      <c r="I22" s="83"/>
      <c r="J22" s="67" t="s">
        <v>48</v>
      </c>
      <c r="K22" s="83" t="s">
        <v>49</v>
      </c>
      <c r="L22" s="84">
        <v>7997</v>
      </c>
      <c r="M22" s="60"/>
    </row>
    <row r="23" ht="141.75" spans="1:13">
      <c r="A23" s="60"/>
      <c r="B23" s="61">
        <v>17</v>
      </c>
      <c r="C23" s="61" t="s">
        <v>50</v>
      </c>
      <c r="D23" s="61"/>
      <c r="E23" s="62">
        <v>1</v>
      </c>
      <c r="F23" s="63" t="s">
        <v>26</v>
      </c>
      <c r="G23" s="64">
        <v>9086</v>
      </c>
      <c r="H23" s="65">
        <v>9086</v>
      </c>
      <c r="I23" s="83"/>
      <c r="J23" s="67" t="s">
        <v>51</v>
      </c>
      <c r="K23" s="83" t="s">
        <v>49</v>
      </c>
      <c r="L23" s="84">
        <v>8177</v>
      </c>
      <c r="M23" s="60"/>
    </row>
    <row r="24" ht="182.25" spans="1:13">
      <c r="A24" s="60"/>
      <c r="B24" s="61">
        <v>18</v>
      </c>
      <c r="C24" s="61" t="s">
        <v>52</v>
      </c>
      <c r="D24" s="61" t="s">
        <v>53</v>
      </c>
      <c r="E24" s="62">
        <v>284</v>
      </c>
      <c r="F24" s="63" t="s">
        <v>54</v>
      </c>
      <c r="G24" s="64">
        <v>160</v>
      </c>
      <c r="H24" s="65">
        <v>45440</v>
      </c>
      <c r="I24" s="83"/>
      <c r="J24" s="67" t="s">
        <v>55</v>
      </c>
      <c r="K24" s="83" t="s">
        <v>56</v>
      </c>
      <c r="L24" s="88">
        <v>98</v>
      </c>
      <c r="M24" s="85"/>
    </row>
    <row r="25" ht="182.25" spans="1:13">
      <c r="A25" s="60"/>
      <c r="B25" s="61">
        <v>19</v>
      </c>
      <c r="C25" s="61" t="s">
        <v>52</v>
      </c>
      <c r="D25" s="61" t="s">
        <v>57</v>
      </c>
      <c r="E25" s="62">
        <v>2713</v>
      </c>
      <c r="F25" s="63" t="s">
        <v>54</v>
      </c>
      <c r="G25" s="64">
        <v>200</v>
      </c>
      <c r="H25" s="65">
        <v>542600</v>
      </c>
      <c r="I25" s="83"/>
      <c r="J25" s="67" t="s">
        <v>58</v>
      </c>
      <c r="K25" s="83" t="s">
        <v>56</v>
      </c>
      <c r="L25" s="88">
        <v>135</v>
      </c>
      <c r="M25" s="85"/>
    </row>
    <row r="26" ht="182.25" spans="1:13">
      <c r="A26" s="60"/>
      <c r="B26" s="61">
        <v>20</v>
      </c>
      <c r="C26" s="61" t="s">
        <v>59</v>
      </c>
      <c r="D26" s="61" t="s">
        <v>60</v>
      </c>
      <c r="E26" s="62">
        <v>14</v>
      </c>
      <c r="F26" s="63" t="s">
        <v>54</v>
      </c>
      <c r="G26" s="64">
        <v>346</v>
      </c>
      <c r="H26" s="65">
        <v>4844</v>
      </c>
      <c r="I26" s="83"/>
      <c r="J26" s="67" t="s">
        <v>61</v>
      </c>
      <c r="K26" s="83" t="s">
        <v>56</v>
      </c>
      <c r="L26" s="88">
        <v>288</v>
      </c>
      <c r="M26" s="85"/>
    </row>
    <row r="27" ht="182.25" spans="1:13">
      <c r="A27" s="60"/>
      <c r="B27" s="61">
        <v>21</v>
      </c>
      <c r="C27" s="61" t="s">
        <v>59</v>
      </c>
      <c r="D27" s="61" t="s">
        <v>62</v>
      </c>
      <c r="E27" s="62">
        <v>57</v>
      </c>
      <c r="F27" s="63" t="s">
        <v>54</v>
      </c>
      <c r="G27" s="64">
        <v>850</v>
      </c>
      <c r="H27" s="65">
        <v>48450</v>
      </c>
      <c r="I27" s="83"/>
      <c r="J27" s="67" t="s">
        <v>63</v>
      </c>
      <c r="K27" s="83" t="s">
        <v>56</v>
      </c>
      <c r="L27" s="88">
        <v>568</v>
      </c>
      <c r="M27" s="60"/>
    </row>
    <row r="28" ht="182.25" spans="1:13">
      <c r="A28" s="60"/>
      <c r="B28" s="61">
        <v>22</v>
      </c>
      <c r="C28" s="61" t="s">
        <v>64</v>
      </c>
      <c r="D28" s="61" t="s">
        <v>65</v>
      </c>
      <c r="E28" s="62">
        <v>226</v>
      </c>
      <c r="F28" s="63" t="s">
        <v>54</v>
      </c>
      <c r="G28" s="64">
        <v>610</v>
      </c>
      <c r="H28" s="65">
        <v>137860</v>
      </c>
      <c r="I28" s="83"/>
      <c r="J28" s="67" t="s">
        <v>66</v>
      </c>
      <c r="K28" s="83" t="s">
        <v>56</v>
      </c>
      <c r="L28" s="89">
        <v>610</v>
      </c>
      <c r="M28" s="60"/>
    </row>
    <row r="29" ht="182.25" spans="1:13">
      <c r="A29" s="60"/>
      <c r="B29" s="61">
        <v>23</v>
      </c>
      <c r="C29" s="61" t="s">
        <v>67</v>
      </c>
      <c r="D29" s="61" t="s">
        <v>68</v>
      </c>
      <c r="E29" s="62">
        <v>432</v>
      </c>
      <c r="F29" s="63" t="s">
        <v>54</v>
      </c>
      <c r="G29" s="64">
        <v>45</v>
      </c>
      <c r="H29" s="65">
        <v>19440</v>
      </c>
      <c r="I29" s="83"/>
      <c r="J29" s="67" t="s">
        <v>69</v>
      </c>
      <c r="K29" s="83" t="s">
        <v>56</v>
      </c>
      <c r="L29" s="88">
        <v>40.41</v>
      </c>
      <c r="M29" s="60"/>
    </row>
    <row r="30" ht="182.25" spans="1:13">
      <c r="A30" s="60"/>
      <c r="B30" s="61">
        <v>24</v>
      </c>
      <c r="C30" s="66" t="s">
        <v>70</v>
      </c>
      <c r="D30" s="61" t="s">
        <v>71</v>
      </c>
      <c r="E30" s="62">
        <v>118</v>
      </c>
      <c r="F30" s="63" t="s">
        <v>26</v>
      </c>
      <c r="G30" s="64">
        <v>450</v>
      </c>
      <c r="H30" s="65">
        <v>53100</v>
      </c>
      <c r="I30" s="83"/>
      <c r="J30" s="67" t="s">
        <v>72</v>
      </c>
      <c r="K30" s="83" t="s">
        <v>56</v>
      </c>
      <c r="L30" s="89">
        <v>450</v>
      </c>
      <c r="M30" s="60" t="s">
        <v>5</v>
      </c>
    </row>
    <row r="31" ht="182.25" spans="1:13">
      <c r="A31" s="60"/>
      <c r="B31" s="61">
        <v>25</v>
      </c>
      <c r="C31" s="61" t="s">
        <v>73</v>
      </c>
      <c r="D31" s="61" t="s">
        <v>74</v>
      </c>
      <c r="E31" s="62">
        <v>15</v>
      </c>
      <c r="F31" s="63" t="s">
        <v>75</v>
      </c>
      <c r="G31" s="64">
        <v>2312</v>
      </c>
      <c r="H31" s="65">
        <v>34680</v>
      </c>
      <c r="I31" s="83"/>
      <c r="J31" s="67" t="s">
        <v>76</v>
      </c>
      <c r="K31" s="83" t="s">
        <v>77</v>
      </c>
      <c r="L31" s="88" t="s">
        <v>78</v>
      </c>
      <c r="M31" s="60"/>
    </row>
    <row r="32" ht="182.25" spans="1:13">
      <c r="A32" s="60"/>
      <c r="B32" s="61">
        <v>26</v>
      </c>
      <c r="C32" s="61" t="s">
        <v>79</v>
      </c>
      <c r="D32" s="61" t="s">
        <v>80</v>
      </c>
      <c r="E32" s="62">
        <v>8</v>
      </c>
      <c r="F32" s="63" t="s">
        <v>26</v>
      </c>
      <c r="G32" s="64">
        <v>2160</v>
      </c>
      <c r="H32" s="65">
        <v>17280</v>
      </c>
      <c r="I32" s="83"/>
      <c r="J32" s="67" t="s">
        <v>81</v>
      </c>
      <c r="K32" s="83" t="s">
        <v>56</v>
      </c>
      <c r="L32" s="88">
        <v>2100</v>
      </c>
      <c r="M32" s="60"/>
    </row>
    <row r="33" ht="182.25" spans="1:13">
      <c r="A33" s="60"/>
      <c r="B33" s="61">
        <v>27</v>
      </c>
      <c r="C33" s="61" t="s">
        <v>82</v>
      </c>
      <c r="D33" s="61" t="s">
        <v>83</v>
      </c>
      <c r="E33" s="62">
        <v>8</v>
      </c>
      <c r="F33" s="63" t="s">
        <v>26</v>
      </c>
      <c r="G33" s="64">
        <v>5400</v>
      </c>
      <c r="H33" s="65">
        <v>43200</v>
      </c>
      <c r="I33" s="83"/>
      <c r="J33" s="67" t="s">
        <v>84</v>
      </c>
      <c r="K33" s="83" t="s">
        <v>56</v>
      </c>
      <c r="L33" s="88">
        <v>4000</v>
      </c>
      <c r="M33" s="60"/>
    </row>
    <row r="34" ht="22.5" spans="1:13">
      <c r="A34" s="60"/>
      <c r="B34" s="61">
        <v>28</v>
      </c>
      <c r="C34" s="61" t="s">
        <v>85</v>
      </c>
      <c r="D34" s="61" t="s">
        <v>86</v>
      </c>
      <c r="E34" s="62">
        <v>133.9</v>
      </c>
      <c r="F34" s="63" t="s">
        <v>87</v>
      </c>
      <c r="G34" s="64">
        <v>2.75</v>
      </c>
      <c r="H34" s="65">
        <v>368.225</v>
      </c>
      <c r="I34" s="83"/>
      <c r="J34" s="90" t="s">
        <v>88</v>
      </c>
      <c r="K34" s="91"/>
      <c r="L34" s="92">
        <v>2.75</v>
      </c>
      <c r="M34" s="60" t="s">
        <v>5</v>
      </c>
    </row>
    <row r="35" ht="22.5" spans="1:13">
      <c r="A35" s="60"/>
      <c r="B35" s="61">
        <v>29</v>
      </c>
      <c r="C35" s="61" t="s">
        <v>89</v>
      </c>
      <c r="D35" s="61" t="s">
        <v>90</v>
      </c>
      <c r="E35" s="62">
        <v>6490.96</v>
      </c>
      <c r="F35" s="61" t="s">
        <v>87</v>
      </c>
      <c r="G35" s="64">
        <v>7.37</v>
      </c>
      <c r="H35" s="65">
        <v>47838.3752</v>
      </c>
      <c r="I35" s="83"/>
      <c r="J35" s="90" t="s">
        <v>91</v>
      </c>
      <c r="K35" s="91" t="s">
        <v>5</v>
      </c>
      <c r="L35" s="92">
        <v>7.37</v>
      </c>
      <c r="M35" s="60"/>
    </row>
    <row r="36" ht="40.5" spans="1:13">
      <c r="A36" s="60"/>
      <c r="B36" s="61">
        <v>30</v>
      </c>
      <c r="C36" s="61" t="s">
        <v>92</v>
      </c>
      <c r="D36" s="61" t="s">
        <v>93</v>
      </c>
      <c r="E36" s="62">
        <v>4676.37</v>
      </c>
      <c r="F36" s="61" t="s">
        <v>87</v>
      </c>
      <c r="G36" s="64">
        <v>42.35</v>
      </c>
      <c r="H36" s="65">
        <v>198044.2695</v>
      </c>
      <c r="I36" s="83"/>
      <c r="J36" s="90" t="s">
        <v>94</v>
      </c>
      <c r="K36" s="91" t="s">
        <v>5</v>
      </c>
      <c r="L36" s="92">
        <v>42.35</v>
      </c>
      <c r="M36" s="60"/>
    </row>
    <row r="37" ht="40.5" spans="1:13">
      <c r="A37" s="60"/>
      <c r="B37" s="61">
        <v>31</v>
      </c>
      <c r="C37" s="61" t="s">
        <v>92</v>
      </c>
      <c r="D37" s="61" t="s">
        <v>95</v>
      </c>
      <c r="E37" s="62">
        <v>5562</v>
      </c>
      <c r="F37" s="61" t="s">
        <v>87</v>
      </c>
      <c r="G37" s="64">
        <v>9.95</v>
      </c>
      <c r="H37" s="65">
        <v>55341.9</v>
      </c>
      <c r="I37" s="83"/>
      <c r="J37" s="90" t="s">
        <v>96</v>
      </c>
      <c r="K37" s="91" t="s">
        <v>5</v>
      </c>
      <c r="L37" s="92">
        <v>9.95</v>
      </c>
      <c r="M37" s="60"/>
    </row>
    <row r="38" ht="22.5" spans="1:13">
      <c r="A38" s="60"/>
      <c r="B38" s="61">
        <v>32</v>
      </c>
      <c r="C38" s="61" t="s">
        <v>97</v>
      </c>
      <c r="D38" s="61" t="s">
        <v>98</v>
      </c>
      <c r="E38" s="62">
        <v>2014.15</v>
      </c>
      <c r="F38" s="61" t="s">
        <v>87</v>
      </c>
      <c r="G38" s="64">
        <v>2.28</v>
      </c>
      <c r="H38" s="65">
        <v>4592.262</v>
      </c>
      <c r="I38" s="83"/>
      <c r="J38" s="90" t="s">
        <v>99</v>
      </c>
      <c r="K38" s="91" t="s">
        <v>5</v>
      </c>
      <c r="L38" s="92">
        <v>2.28</v>
      </c>
      <c r="M38" s="60"/>
    </row>
    <row r="39" ht="22.5" spans="1:13">
      <c r="A39" s="60"/>
      <c r="B39" s="61">
        <v>33</v>
      </c>
      <c r="C39" s="61" t="s">
        <v>100</v>
      </c>
      <c r="D39" s="61" t="s">
        <v>101</v>
      </c>
      <c r="E39" s="62">
        <v>33.5</v>
      </c>
      <c r="F39" s="61" t="s">
        <v>87</v>
      </c>
      <c r="G39" s="64">
        <v>3.17</v>
      </c>
      <c r="H39" s="65">
        <v>106.195</v>
      </c>
      <c r="I39" s="83"/>
      <c r="J39" s="90" t="s">
        <v>102</v>
      </c>
      <c r="K39" s="91" t="s">
        <v>5</v>
      </c>
      <c r="L39" s="92">
        <v>3.17</v>
      </c>
      <c r="M39" s="60" t="s">
        <v>5</v>
      </c>
    </row>
    <row r="40" ht="22.5" spans="1:13">
      <c r="A40" s="60"/>
      <c r="B40" s="61">
        <v>34</v>
      </c>
      <c r="C40" s="61" t="s">
        <v>103</v>
      </c>
      <c r="D40" s="61"/>
      <c r="E40" s="62">
        <v>8</v>
      </c>
      <c r="F40" s="63" t="s">
        <v>75</v>
      </c>
      <c r="G40" s="64">
        <v>250</v>
      </c>
      <c r="H40" s="65">
        <v>2000</v>
      </c>
      <c r="I40" s="83"/>
      <c r="J40" s="90" t="s">
        <v>104</v>
      </c>
      <c r="K40" s="91"/>
      <c r="L40" s="93">
        <v>150</v>
      </c>
      <c r="M40" s="60"/>
    </row>
    <row r="41" ht="13.5" spans="1:13">
      <c r="A41" s="60"/>
      <c r="B41" s="61" t="s">
        <v>105</v>
      </c>
      <c r="C41" s="61"/>
      <c r="D41" s="67"/>
      <c r="E41" s="61"/>
      <c r="F41" s="61"/>
      <c r="G41" s="61"/>
      <c r="H41" s="64">
        <f>SUM(H7:H40)</f>
        <v>1343379.2267</v>
      </c>
      <c r="I41" s="94"/>
      <c r="J41" s="67"/>
      <c r="K41" s="61"/>
      <c r="L41" s="60"/>
      <c r="M41" s="60"/>
    </row>
    <row r="42" ht="13.5" spans="1:13">
      <c r="A42" s="60"/>
      <c r="B42" s="61"/>
      <c r="C42" s="61"/>
      <c r="D42" s="67"/>
      <c r="E42" s="61"/>
      <c r="F42" s="61"/>
      <c r="G42" s="61"/>
      <c r="H42" s="64"/>
      <c r="I42" s="95"/>
      <c r="J42" s="61"/>
      <c r="K42" s="61"/>
      <c r="L42" s="60"/>
      <c r="M42" s="60"/>
    </row>
    <row r="43" ht="13.5" spans="1:13">
      <c r="A43" s="60" t="s">
        <v>106</v>
      </c>
      <c r="B43" s="60"/>
      <c r="C43" s="60"/>
      <c r="D43" s="68" t="s">
        <v>107</v>
      </c>
      <c r="E43" s="69"/>
      <c r="F43" s="69"/>
      <c r="G43" s="69"/>
      <c r="H43" s="69"/>
      <c r="I43" s="69"/>
      <c r="J43" s="69"/>
      <c r="K43" s="69"/>
      <c r="L43" s="69"/>
      <c r="M43" s="96"/>
    </row>
    <row r="44" ht="13.5" spans="1:13">
      <c r="A44" s="60"/>
      <c r="B44" s="60"/>
      <c r="C44" s="60"/>
      <c r="D44" s="70"/>
      <c r="E44" s="71"/>
      <c r="F44" s="71"/>
      <c r="G44" s="71"/>
      <c r="H44" s="71"/>
      <c r="I44" s="71"/>
      <c r="J44" s="71"/>
      <c r="K44" s="71"/>
      <c r="L44" s="71"/>
      <c r="M44" s="97"/>
    </row>
    <row r="45" ht="13.5" spans="1:13">
      <c r="A45" s="60"/>
      <c r="B45" s="60"/>
      <c r="C45" s="60"/>
      <c r="D45" s="70"/>
      <c r="E45" s="71"/>
      <c r="F45" s="71"/>
      <c r="G45" s="71"/>
      <c r="H45" s="71"/>
      <c r="I45" s="71"/>
      <c r="J45" s="71"/>
      <c r="K45" s="71"/>
      <c r="L45" s="71"/>
      <c r="M45" s="97"/>
    </row>
    <row r="46" ht="13.5" spans="1:13">
      <c r="A46" s="60"/>
      <c r="B46" s="60"/>
      <c r="C46" s="60"/>
      <c r="D46" s="70"/>
      <c r="E46" s="71"/>
      <c r="F46" s="71"/>
      <c r="G46" s="71"/>
      <c r="H46" s="71"/>
      <c r="I46" s="71"/>
      <c r="J46" s="71"/>
      <c r="K46" s="71"/>
      <c r="L46" s="71"/>
      <c r="M46" s="97"/>
    </row>
    <row r="47" ht="13.5" spans="1:13">
      <c r="A47" s="60"/>
      <c r="B47" s="60"/>
      <c r="C47" s="60"/>
      <c r="D47" s="70"/>
      <c r="E47" s="71"/>
      <c r="F47" s="71"/>
      <c r="G47" s="71"/>
      <c r="H47" s="71"/>
      <c r="I47" s="71"/>
      <c r="J47" s="71"/>
      <c r="K47" s="71"/>
      <c r="L47" s="71"/>
      <c r="M47" s="97"/>
    </row>
    <row r="48" ht="75.95" customHeight="1" spans="1:13">
      <c r="A48" s="60"/>
      <c r="B48" s="60"/>
      <c r="C48" s="60"/>
      <c r="D48" s="72"/>
      <c r="E48" s="73"/>
      <c r="F48" s="73"/>
      <c r="G48" s="73"/>
      <c r="H48" s="73"/>
      <c r="I48" s="73"/>
      <c r="J48" s="73"/>
      <c r="K48" s="73"/>
      <c r="L48" s="73"/>
      <c r="M48" s="98"/>
    </row>
    <row r="49" ht="138.95" customHeight="1" spans="1:16">
      <c r="A49" s="60" t="s">
        <v>108</v>
      </c>
      <c r="B49" s="60"/>
      <c r="C49" s="60"/>
      <c r="D49" s="74" t="s">
        <v>109</v>
      </c>
      <c r="E49" s="60"/>
      <c r="F49" s="60"/>
      <c r="G49" s="60"/>
      <c r="H49" s="60"/>
      <c r="I49" s="60"/>
      <c r="J49" s="60"/>
      <c r="K49" s="60"/>
      <c r="L49" s="60"/>
      <c r="M49" s="60"/>
      <c r="N49" s="86"/>
      <c r="P49" s="99"/>
    </row>
    <row r="50" ht="22.5" spans="1:16">
      <c r="A50" s="75" t="s">
        <v>110</v>
      </c>
      <c r="B50" s="75"/>
      <c r="C50" s="75"/>
      <c r="D50" s="75"/>
      <c r="E50" s="75"/>
      <c r="F50" s="75"/>
      <c r="G50" s="75"/>
      <c r="H50" s="75"/>
      <c r="I50" s="75"/>
      <c r="J50" s="75"/>
      <c r="K50" s="75"/>
      <c r="L50" s="75"/>
      <c r="M50" s="75"/>
      <c r="N50" s="100"/>
      <c r="P50" s="101"/>
    </row>
    <row r="51" ht="22.5" spans="1:14">
      <c r="A51" s="60" t="s">
        <v>111</v>
      </c>
      <c r="B51" s="60"/>
      <c r="C51" s="60"/>
      <c r="D51" s="74"/>
      <c r="E51" s="60"/>
      <c r="F51" s="60"/>
      <c r="G51" s="60"/>
      <c r="H51" s="76"/>
      <c r="I51" s="60"/>
      <c r="J51" s="60"/>
      <c r="K51" s="60"/>
      <c r="L51" s="60"/>
      <c r="M51" s="60"/>
      <c r="N51" s="86"/>
    </row>
    <row r="56" spans="8:8">
      <c r="H56" s="54" t="s">
        <v>5</v>
      </c>
    </row>
  </sheetData>
  <mergeCells count="47">
    <mergeCell ref="A1:M1"/>
    <mergeCell ref="B2:C2"/>
    <mergeCell ref="D2:I2"/>
    <mergeCell ref="K2:M2"/>
    <mergeCell ref="B3:C3"/>
    <mergeCell ref="D3:I3"/>
    <mergeCell ref="K3:M3"/>
    <mergeCell ref="D4:I4"/>
    <mergeCell ref="J34:K34"/>
    <mergeCell ref="J35:K35"/>
    <mergeCell ref="J36:K36"/>
    <mergeCell ref="J37:K37"/>
    <mergeCell ref="J38:K38"/>
    <mergeCell ref="J39:K39"/>
    <mergeCell ref="J40:K40"/>
    <mergeCell ref="A49:C49"/>
    <mergeCell ref="D49:M49"/>
    <mergeCell ref="A50:M50"/>
    <mergeCell ref="A51:M51"/>
    <mergeCell ref="A2:A3"/>
    <mergeCell ref="A4:A42"/>
    <mergeCell ref="B4:B6"/>
    <mergeCell ref="B41:B42"/>
    <mergeCell ref="C4:C6"/>
    <mergeCell ref="C41:C42"/>
    <mergeCell ref="D5:D6"/>
    <mergeCell ref="D41:D42"/>
    <mergeCell ref="E5:E6"/>
    <mergeCell ref="E41:E42"/>
    <mergeCell ref="F5:F6"/>
    <mergeCell ref="F41:F42"/>
    <mergeCell ref="G5:G6"/>
    <mergeCell ref="G41:G42"/>
    <mergeCell ref="H5:H6"/>
    <mergeCell ref="H41:H42"/>
    <mergeCell ref="I5:I6"/>
    <mergeCell ref="I41:I42"/>
    <mergeCell ref="J5:J6"/>
    <mergeCell ref="J41:J42"/>
    <mergeCell ref="K5:K6"/>
    <mergeCell ref="K41:K42"/>
    <mergeCell ref="L5:L6"/>
    <mergeCell ref="L41:L42"/>
    <mergeCell ref="M5:M6"/>
    <mergeCell ref="M41:M42"/>
    <mergeCell ref="A43:C48"/>
    <mergeCell ref="D43:M48"/>
  </mergeCells>
  <pageMargins left="0.432638888888889" right="0.314583333333333" top="0.590277777777778" bottom="0.432638888888889" header="0.314583333333333" footer="0.314583333333333"/>
  <pageSetup paperSize="9" scale="33" orientation="landscape"/>
  <headerFooter>
    <oddFooter>&amp;C第 &amp;P 页，共 &amp;N 页</oddFooter>
  </headerFooter>
  <rowBreaks count="2" manualBreakCount="2">
    <brk id="22" max="12" man="1"/>
    <brk id="30" max="12"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4"/>
  <sheetViews>
    <sheetView workbookViewId="0">
      <selection activeCell="I8" sqref="I8:I9"/>
    </sheetView>
  </sheetViews>
  <sheetFormatPr defaultColWidth="8.875" defaultRowHeight="13.5"/>
  <cols>
    <col min="1" max="1" width="5.625" customWidth="1"/>
    <col min="2" max="2" width="3.75" customWidth="1"/>
    <col min="3" max="3" width="3.625" hidden="1" customWidth="1"/>
    <col min="4" max="4" width="8.625" customWidth="1"/>
    <col min="5" max="5" width="21.125" customWidth="1"/>
    <col min="6" max="6" width="5.375" customWidth="1"/>
    <col min="8" max="8" width="6.875" customWidth="1"/>
    <col min="9" max="9" width="11" customWidth="1"/>
    <col min="10" max="11" width="10.5" customWidth="1"/>
    <col min="12" max="12" width="11.5" customWidth="1"/>
    <col min="13" max="13" width="11.125" customWidth="1"/>
    <col min="14" max="14" width="11.5" customWidth="1"/>
    <col min="15" max="15" width="21.375" customWidth="1"/>
  </cols>
  <sheetData>
    <row r="1" ht="13.7" customHeight="1" spans="1:16382">
      <c r="A1" s="5" t="s">
        <v>112</v>
      </c>
      <c r="B1" s="6"/>
      <c r="C1" s="5"/>
      <c r="D1" s="7"/>
      <c r="E1" s="7"/>
      <c r="F1" s="5"/>
      <c r="G1" s="5"/>
      <c r="H1" s="8"/>
      <c r="I1" s="35"/>
      <c r="J1" s="35"/>
      <c r="K1" s="3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row>
    <row r="2" ht="36" customHeight="1" spans="1:16382">
      <c r="A2" s="9" t="s">
        <v>113</v>
      </c>
      <c r="B2" s="9"/>
      <c r="C2" s="9"/>
      <c r="D2" s="9"/>
      <c r="E2" s="9"/>
      <c r="F2" s="9"/>
      <c r="G2" s="9"/>
      <c r="H2" s="9"/>
      <c r="I2" s="9"/>
      <c r="J2" s="9"/>
      <c r="K2" s="9"/>
      <c r="L2" s="9"/>
      <c r="M2" s="9"/>
      <c r="N2" s="9"/>
      <c r="O2" s="9"/>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row>
    <row r="3" s="1" customFormat="1" ht="27" customHeight="1" spans="1:15">
      <c r="A3" s="10" t="s">
        <v>114</v>
      </c>
      <c r="B3" s="11" t="s">
        <v>2</v>
      </c>
      <c r="C3" s="10"/>
      <c r="D3" s="12"/>
      <c r="E3" s="13" t="s">
        <v>115</v>
      </c>
      <c r="F3" s="13"/>
      <c r="G3" s="13"/>
      <c r="H3" s="13"/>
      <c r="I3" s="13"/>
      <c r="J3" s="13"/>
      <c r="K3" s="36" t="s">
        <v>4</v>
      </c>
      <c r="L3" s="36"/>
      <c r="M3" s="13"/>
      <c r="N3" s="13"/>
      <c r="O3" s="13"/>
    </row>
    <row r="4" s="1" customFormat="1" ht="21.95" customHeight="1" spans="1:15">
      <c r="A4" s="10"/>
      <c r="B4" s="11" t="s">
        <v>6</v>
      </c>
      <c r="C4" s="10"/>
      <c r="D4" s="12"/>
      <c r="E4" s="14" t="s">
        <v>7</v>
      </c>
      <c r="F4" s="14"/>
      <c r="G4" s="14"/>
      <c r="H4" s="14"/>
      <c r="I4" s="14"/>
      <c r="J4" s="14"/>
      <c r="K4" s="15" t="s">
        <v>8</v>
      </c>
      <c r="L4" s="15"/>
      <c r="M4" s="16"/>
      <c r="N4" s="37"/>
      <c r="O4" s="16"/>
    </row>
    <row r="5" s="1" customFormat="1" ht="18.95" customHeight="1" spans="1:15">
      <c r="A5" s="11" t="s">
        <v>116</v>
      </c>
      <c r="B5" s="11" t="s">
        <v>10</v>
      </c>
      <c r="C5" s="11"/>
      <c r="D5" s="10" t="s">
        <v>11</v>
      </c>
      <c r="E5" s="15" t="s">
        <v>12</v>
      </c>
      <c r="F5" s="16"/>
      <c r="G5" s="16"/>
      <c r="H5" s="16"/>
      <c r="I5" s="16"/>
      <c r="J5" s="16"/>
      <c r="K5" s="15" t="s">
        <v>13</v>
      </c>
      <c r="L5" s="15"/>
      <c r="M5" s="15"/>
      <c r="N5" s="15"/>
      <c r="O5" s="15"/>
    </row>
    <row r="6" s="1" customFormat="1" ht="21" customHeight="1" spans="1:15">
      <c r="A6" s="10"/>
      <c r="B6" s="11"/>
      <c r="C6" s="11"/>
      <c r="D6" s="10"/>
      <c r="E6" s="11" t="s">
        <v>117</v>
      </c>
      <c r="F6" s="11" t="s">
        <v>16</v>
      </c>
      <c r="G6" s="10" t="s">
        <v>15</v>
      </c>
      <c r="H6" s="11" t="s">
        <v>118</v>
      </c>
      <c r="I6" s="38" t="s">
        <v>18</v>
      </c>
      <c r="J6" s="38" t="s">
        <v>19</v>
      </c>
      <c r="K6" s="39" t="s">
        <v>15</v>
      </c>
      <c r="L6" s="40" t="s">
        <v>16</v>
      </c>
      <c r="M6" s="40" t="s">
        <v>17</v>
      </c>
      <c r="N6" s="11" t="s">
        <v>18</v>
      </c>
      <c r="O6" s="10" t="s">
        <v>23</v>
      </c>
    </row>
    <row r="7" s="1" customFormat="1" ht="36" customHeight="1" spans="1:15">
      <c r="A7" s="10"/>
      <c r="B7" s="11"/>
      <c r="C7" s="11"/>
      <c r="D7" s="10"/>
      <c r="E7" s="10"/>
      <c r="F7" s="10"/>
      <c r="G7" s="10"/>
      <c r="H7" s="10"/>
      <c r="I7" s="41"/>
      <c r="J7" s="38"/>
      <c r="K7" s="42"/>
      <c r="L7" s="43"/>
      <c r="M7" s="43"/>
      <c r="N7" s="10"/>
      <c r="O7" s="10"/>
    </row>
    <row r="8" s="2" customFormat="1" ht="20.1" customHeight="1" spans="1:16">
      <c r="A8" s="10"/>
      <c r="B8" s="17">
        <v>1</v>
      </c>
      <c r="C8" s="17"/>
      <c r="D8" s="18" t="s">
        <v>52</v>
      </c>
      <c r="E8" s="18" t="s">
        <v>57</v>
      </c>
      <c r="F8" s="19" t="s">
        <v>54</v>
      </c>
      <c r="G8" s="19">
        <v>2713</v>
      </c>
      <c r="H8" s="20">
        <f>缺项材料选用定价审批表!L25</f>
        <v>135</v>
      </c>
      <c r="I8" s="44">
        <f>G8*H8</f>
        <v>366255</v>
      </c>
      <c r="J8" s="45" t="s">
        <v>5</v>
      </c>
      <c r="K8" s="46"/>
      <c r="L8" s="46"/>
      <c r="M8" s="46"/>
      <c r="N8" s="46"/>
      <c r="O8" s="17" t="s">
        <v>5</v>
      </c>
      <c r="P8" s="47"/>
    </row>
    <row r="9" s="2" customFormat="1" ht="15" spans="1:16">
      <c r="A9" s="10"/>
      <c r="B9" s="17"/>
      <c r="C9" s="17"/>
      <c r="D9" s="21"/>
      <c r="E9" s="21"/>
      <c r="F9" s="19"/>
      <c r="G9" s="19"/>
      <c r="H9" s="20"/>
      <c r="I9" s="44"/>
      <c r="J9" s="45"/>
      <c r="K9" s="46"/>
      <c r="L9" s="46"/>
      <c r="M9" s="46"/>
      <c r="N9" s="46"/>
      <c r="O9" s="17"/>
      <c r="P9" s="47"/>
    </row>
    <row r="10" s="1" customFormat="1" ht="26.1" customHeight="1" spans="1:15">
      <c r="A10" s="10"/>
      <c r="B10" s="22" t="s">
        <v>105</v>
      </c>
      <c r="C10" s="22"/>
      <c r="D10" s="23"/>
      <c r="E10" s="23"/>
      <c r="F10" s="24"/>
      <c r="G10" s="25"/>
      <c r="H10" s="26"/>
      <c r="I10" s="26">
        <f>I8</f>
        <v>366255</v>
      </c>
      <c r="J10" s="26"/>
      <c r="K10" s="26"/>
      <c r="L10" s="24"/>
      <c r="M10" s="24"/>
      <c r="N10" s="24"/>
      <c r="O10" s="48"/>
    </row>
    <row r="11" s="3" customFormat="1" ht="111.95" customHeight="1" spans="1:15">
      <c r="A11" s="22" t="s">
        <v>108</v>
      </c>
      <c r="B11" s="22"/>
      <c r="C11" s="22"/>
      <c r="D11" s="27" t="s">
        <v>119</v>
      </c>
      <c r="E11" s="27"/>
      <c r="F11" s="27"/>
      <c r="G11" s="27"/>
      <c r="H11" s="27"/>
      <c r="I11" s="27"/>
      <c r="J11" s="27"/>
      <c r="K11" s="27" t="s">
        <v>120</v>
      </c>
      <c r="L11" s="27"/>
      <c r="M11" s="27"/>
      <c r="N11" s="27"/>
      <c r="O11" s="27"/>
    </row>
    <row r="12" s="3" customFormat="1" ht="90" customHeight="1" spans="1:15">
      <c r="A12" s="22"/>
      <c r="B12" s="22"/>
      <c r="C12" s="22"/>
      <c r="D12" s="27"/>
      <c r="E12" s="27"/>
      <c r="F12" s="27"/>
      <c r="G12" s="27"/>
      <c r="H12" s="27"/>
      <c r="I12" s="27"/>
      <c r="J12" s="27"/>
      <c r="K12" s="27"/>
      <c r="L12" s="27"/>
      <c r="M12" s="27"/>
      <c r="N12" s="27"/>
      <c r="O12" s="27"/>
    </row>
    <row r="13" s="4" customFormat="1" ht="15.75" spans="1:17">
      <c r="A13" s="5"/>
      <c r="B13" s="28" t="s">
        <v>110</v>
      </c>
      <c r="C13" s="29"/>
      <c r="D13" s="29"/>
      <c r="E13" s="29"/>
      <c r="F13" s="29"/>
      <c r="G13" s="30"/>
      <c r="H13" s="29"/>
      <c r="I13" s="29"/>
      <c r="J13" s="29"/>
      <c r="K13" s="29"/>
      <c r="L13" s="49"/>
      <c r="M13" s="49"/>
      <c r="N13" s="29"/>
      <c r="O13" s="29"/>
      <c r="P13" s="5"/>
      <c r="Q13" s="5"/>
    </row>
    <row r="14" s="4" customFormat="1" ht="15.75" spans="1:17">
      <c r="A14" s="5"/>
      <c r="B14" s="31"/>
      <c r="C14" s="32"/>
      <c r="D14" s="33"/>
      <c r="E14" s="33"/>
      <c r="F14" s="5"/>
      <c r="G14" s="34"/>
      <c r="H14" s="8"/>
      <c r="I14" s="50"/>
      <c r="J14" s="50"/>
      <c r="K14" s="50"/>
      <c r="L14" s="32"/>
      <c r="M14" s="32"/>
      <c r="N14" s="5"/>
      <c r="O14" s="5"/>
      <c r="P14" s="5"/>
      <c r="Q14" s="5"/>
    </row>
  </sheetData>
  <mergeCells count="44">
    <mergeCell ref="A2:O2"/>
    <mergeCell ref="B3:D3"/>
    <mergeCell ref="E3:J3"/>
    <mergeCell ref="K3:L3"/>
    <mergeCell ref="M3:O3"/>
    <mergeCell ref="B4:D4"/>
    <mergeCell ref="E4:J4"/>
    <mergeCell ref="K4:L4"/>
    <mergeCell ref="M4:O4"/>
    <mergeCell ref="E5:J5"/>
    <mergeCell ref="K5:O5"/>
    <mergeCell ref="B10:C10"/>
    <mergeCell ref="B13:O13"/>
    <mergeCell ref="A3:A4"/>
    <mergeCell ref="A5:A10"/>
    <mergeCell ref="D5:D7"/>
    <mergeCell ref="D8:D9"/>
    <mergeCell ref="E6:E7"/>
    <mergeCell ref="E8:E9"/>
    <mergeCell ref="F6:F7"/>
    <mergeCell ref="F8:F9"/>
    <mergeCell ref="G6:G7"/>
    <mergeCell ref="G8:G9"/>
    <mergeCell ref="H6:H7"/>
    <mergeCell ref="H8:H9"/>
    <mergeCell ref="I6:I7"/>
    <mergeCell ref="I8:I9"/>
    <mergeCell ref="J6:J7"/>
    <mergeCell ref="J8:J9"/>
    <mergeCell ref="K6:K7"/>
    <mergeCell ref="K8:K9"/>
    <mergeCell ref="L6:L7"/>
    <mergeCell ref="L8:L9"/>
    <mergeCell ref="M6:M7"/>
    <mergeCell ref="M8:M9"/>
    <mergeCell ref="N6:N7"/>
    <mergeCell ref="N8:N9"/>
    <mergeCell ref="O6:O7"/>
    <mergeCell ref="O8:O9"/>
    <mergeCell ref="B8:C9"/>
    <mergeCell ref="A11:C12"/>
    <mergeCell ref="D11:J12"/>
    <mergeCell ref="K11:O12"/>
    <mergeCell ref="B5:C7"/>
  </mergeCells>
  <pageMargins left="0.629861111111111" right="0.236111111111111" top="1" bottom="1" header="0.5" footer="0.5"/>
  <pageSetup paperSize="9" scale="9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缺项材料选用定价审批表</vt:lpstr>
      <vt:lpstr>超20万且占比1%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2019-08-26T07:49:00Z</dcterms:created>
  <cp:lastPrinted>2023-06-27T03:53:00Z</cp:lastPrinted>
  <dcterms:modified xsi:type="dcterms:W3CDTF">2023-06-29T03:32:51Z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C88C64F491AA45288561EE0C16C0BDEC_13</vt:lpwstr>
  </property>
  <property fmtid="{D5CDD505-2E9C-101B-9397-08002B2CF9AE}" pid="4" name="KSOReadingLayout">
    <vt:bool>false</vt:bool>
  </property>
</Properties>
</file>